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9930" windowHeight="418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J54" i="5" l="1"/>
  <c r="H54"/>
  <c r="F54"/>
</calcChain>
</file>

<file path=xl/sharedStrings.xml><?xml version="1.0" encoding="utf-8"?>
<sst xmlns="http://schemas.openxmlformats.org/spreadsheetml/2006/main" count="260" uniqueCount="150">
  <si>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</si>
  <si>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</si>
  <si>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</si>
  <si>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</si>
  <si>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</si>
  <si>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</si>
  <si>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</si>
  <si>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</si>
  <si>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</si>
  <si>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</si>
  <si>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</si>
  <si>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</si>
  <si>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</si>
  <si>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</si>
  <si>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</si>
  <si>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</si>
  <si>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</si>
  <si>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</si>
  <si>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</si>
  <si>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</si>
  <si>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</si>
  <si>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</si>
  <si>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</si>
  <si>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</si>
  <si>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</si>
  <si>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</si>
  <si>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</si>
  <si>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</si>
  <si>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</si>
  <si>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</si>
  <si>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</si>
  <si>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</si>
  <si>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</si>
  <si>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</si>
  <si>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</si>
  <si>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</si>
  <si>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</si>
  <si>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</si>
  <si>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</si>
  <si>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</si>
  <si>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</si>
  <si>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</si>
  <si>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</si>
  <si>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</si>
  <si>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</si>
  <si>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</si>
  <si>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</si>
  <si>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</si>
  <si>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</si>
  <si>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</si>
  <si>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</si>
  <si>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</si>
  <si>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</si>
  <si>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</si>
  <si>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</si>
  <si>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</si>
  <si>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</si>
  <si>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</si>
  <si>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</si>
  <si>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</si>
  <si>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</si>
  <si>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</si>
  <si>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</si>
  <si>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</si>
  <si>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</si>
  <si>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</si>
  <si>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</si>
  <si>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</si>
  <si>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</si>
  <si>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</si>
  <si>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</si>
  <si>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</si>
  <si>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</si>
  <si>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</si>
  <si>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</si>
  <si>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</si>
  <si>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</si>
  <si>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</si>
  <si>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</si>
  <si>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</si>
  <si>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</si>
  <si>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</si>
  <si>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</si>
  <si>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</si>
  <si>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</si>
  <si>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</si>
  <si>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</si>
  <si>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</si>
  <si>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</si>
  <si>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</si>
  <si>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</si>
  <si>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</si>
  <si>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</si>
  <si>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</si>
  <si>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</si>
  <si>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</si>
  <si>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</si>
  <si>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</si>
  <si>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</si>
  <si>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</si>
  <si>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</si>
  <si>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</si>
  <si>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</si>
  <si>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</si>
  <si>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</si>
  <si>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</si>
  <si>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</si>
  <si>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</si>
  <si>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</si>
  <si>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</si>
  <si>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</si>
  <si>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</si>
  <si>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</si>
  <si>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</si>
  <si>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</si>
  <si>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</si>
  <si>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</si>
  <si>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</si>
  <si>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</si>
  <si>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</si>
  <si>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</si>
  <si>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</si>
  <si>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</si>
  <si>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</si>
  <si>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</si>
  <si>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</si>
  <si>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</si>
  <si>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</si>
  <si>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</si>
  <si>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</si>
  <si>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</si>
  <si>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</si>
  <si>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</si>
  <si>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</si>
  <si>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</si>
  <si>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Ikein S. Jadraque</t>
  </si>
  <si>
    <t>RC Toril (Davao City)</t>
  </si>
  <si>
    <t>2E</t>
  </si>
  <si>
    <t>Clubhouse</t>
  </si>
  <si>
    <t>RC North Davao Clubhouse</t>
  </si>
  <si>
    <t>Amy Alquiza</t>
  </si>
  <si>
    <t>Esmindo M. Cuda</t>
  </si>
  <si>
    <t>X</t>
  </si>
  <si>
    <t>Teachers and students</t>
  </si>
  <si>
    <t>Bato Elem. School</t>
  </si>
  <si>
    <t>Water Facilities Rehabilitaton Project</t>
  </si>
  <si>
    <t>PhP 6,000</t>
  </si>
  <si>
    <t>Teachers and sudents</t>
  </si>
  <si>
    <t>Distribution of School Supplies to Students at Bato Elementary School, Toril, Davao City</t>
  </si>
  <si>
    <t>PhP 5,000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</si>
</sst>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0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4" fillId="8" borderId="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zoomScale="76" zoomScaleNormal="200" zoomScalePageLayoutView="76" workbookViewId="0">
      <selection activeCell="N27" sqref="N27:O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43727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136</v>
      </c>
      <c r="B6" s="195"/>
      <c r="C6" s="196"/>
      <c r="D6" s="196"/>
      <c r="E6" s="196"/>
      <c r="F6" s="196"/>
      <c r="G6" s="196"/>
      <c r="H6" s="54" t="s">
        <v>137</v>
      </c>
      <c r="I6" s="197" t="s">
        <v>135</v>
      </c>
      <c r="J6" s="197"/>
      <c r="K6" s="197"/>
      <c r="L6" s="197"/>
      <c r="M6" s="197"/>
      <c r="N6" s="197" t="s">
        <v>141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2"/>
      <c r="P7" s="32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43723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43715</v>
      </c>
      <c r="C11" s="149"/>
      <c r="D11" s="155">
        <v>17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138</v>
      </c>
    </row>
    <row r="12" spans="1:16" s="35" customFormat="1" ht="12" customHeight="1" thickTop="1" thickBot="1">
      <c r="A12" s="84"/>
      <c r="B12" s="80">
        <v>43722</v>
      </c>
      <c r="C12" s="81"/>
      <c r="D12" s="91">
        <v>18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138</v>
      </c>
    </row>
    <row r="13" spans="1:16" s="35" customFormat="1" ht="12" customHeight="1" thickTop="1" thickBot="1">
      <c r="A13" s="84"/>
      <c r="B13" s="80">
        <v>43729</v>
      </c>
      <c r="C13" s="81"/>
      <c r="D13" s="91">
        <v>17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138</v>
      </c>
    </row>
    <row r="14" spans="1:16" s="35" customFormat="1" ht="12" customHeight="1" thickTop="1" thickBot="1">
      <c r="A14" s="84"/>
      <c r="B14" s="80">
        <v>43736</v>
      </c>
      <c r="C14" s="81"/>
      <c r="D14" s="91">
        <v>17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138</v>
      </c>
    </row>
    <row r="15" spans="1:16" s="35" customFormat="1" ht="12" customHeight="1" thickTop="1" thickBot="1">
      <c r="A15" s="84"/>
      <c r="B15" s="80">
        <v>43722</v>
      </c>
      <c r="C15" s="81"/>
      <c r="D15" s="182"/>
      <c r="E15" s="183"/>
      <c r="F15" s="184">
        <v>8</v>
      </c>
      <c r="G15" s="77"/>
      <c r="H15" s="92"/>
      <c r="I15" s="185"/>
      <c r="J15" s="78"/>
      <c r="K15" s="180"/>
      <c r="L15" s="90"/>
      <c r="M15" s="64"/>
      <c r="N15" s="64"/>
      <c r="O15" s="65"/>
      <c r="P15" s="44" t="s">
        <v>138</v>
      </c>
    </row>
    <row r="16" spans="1:16" s="35" customFormat="1" ht="12" customHeight="1" thickTop="1" thickBot="1">
      <c r="A16" s="84"/>
      <c r="B16" s="80">
        <v>43715</v>
      </c>
      <c r="C16" s="81"/>
      <c r="D16" s="167"/>
      <c r="E16" s="168"/>
      <c r="F16" s="75"/>
      <c r="G16" s="76"/>
      <c r="H16" s="77">
        <v>6</v>
      </c>
      <c r="I16" s="199"/>
      <c r="J16" s="88"/>
      <c r="K16" s="89"/>
      <c r="L16" s="90"/>
      <c r="M16" s="64"/>
      <c r="N16" s="64"/>
      <c r="O16" s="65"/>
      <c r="P16" s="44" t="s">
        <v>138</v>
      </c>
    </row>
    <row r="17" spans="1:16" s="35" customFormat="1" ht="12" customHeight="1" thickTop="1" thickBot="1">
      <c r="A17" s="84"/>
      <c r="B17" s="80">
        <v>43722</v>
      </c>
      <c r="C17" s="81"/>
      <c r="D17" s="167"/>
      <c r="E17" s="168"/>
      <c r="F17" s="168"/>
      <c r="G17" s="168"/>
      <c r="H17" s="75"/>
      <c r="I17" s="76"/>
      <c r="J17" s="77">
        <v>17</v>
      </c>
      <c r="K17" s="77"/>
      <c r="L17" s="180"/>
      <c r="M17" s="64"/>
      <c r="N17" s="64"/>
      <c r="O17" s="65"/>
      <c r="P17" s="44" t="s">
        <v>138</v>
      </c>
    </row>
    <row r="18" spans="1:16" s="35" customFormat="1" ht="12" customHeight="1" thickTop="1" thickBot="1">
      <c r="A18" s="84"/>
      <c r="B18" s="80">
        <v>43736</v>
      </c>
      <c r="C18" s="81"/>
      <c r="D18" s="82"/>
      <c r="E18" s="64"/>
      <c r="F18" s="64"/>
      <c r="G18" s="64"/>
      <c r="H18" s="64"/>
      <c r="I18" s="78"/>
      <c r="J18" s="77">
        <v>16</v>
      </c>
      <c r="K18" s="77"/>
      <c r="L18" s="89"/>
      <c r="M18" s="191"/>
      <c r="N18" s="64"/>
      <c r="O18" s="65"/>
      <c r="P18" s="44" t="s">
        <v>138</v>
      </c>
    </row>
    <row r="19" spans="1:16" s="35" customFormat="1" ht="12" customHeight="1" thickTop="1" thickBot="1">
      <c r="A19" s="84"/>
      <c r="B19" s="80">
        <v>43729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</v>
      </c>
      <c r="M19" s="77"/>
      <c r="N19" s="78"/>
      <c r="O19" s="79"/>
      <c r="P19" s="44" t="s">
        <v>144</v>
      </c>
    </row>
    <row r="20" spans="1:16" s="35" customFormat="1" ht="12" customHeight="1" thickTop="1" thickBot="1">
      <c r="A20" s="84"/>
      <c r="B20" s="80">
        <v>43736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6</v>
      </c>
      <c r="M20" s="77"/>
      <c r="N20" s="78"/>
      <c r="O20" s="79"/>
      <c r="P20" s="44" t="s">
        <v>138</v>
      </c>
    </row>
    <row r="21" spans="1:16" s="35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4"/>
    </row>
    <row r="22" spans="1:16" s="35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4"/>
    </row>
    <row r="23" spans="1:16" s="35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4"/>
    </row>
    <row r="24" spans="1:16" s="35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4"/>
    </row>
    <row r="25" spans="1:16" s="35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4"/>
    </row>
    <row r="26" spans="1:16" s="35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4"/>
    </row>
    <row r="27" spans="1:16" s="35" customFormat="1" ht="12" customHeight="1" thickTop="1" thickBot="1">
      <c r="A27" s="85"/>
      <c r="B27" s="93">
        <v>43734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5" t="s">
        <v>139</v>
      </c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21</v>
      </c>
      <c r="J31" s="104" t="s">
        <v>7</v>
      </c>
      <c r="K31" s="105"/>
      <c r="L31" s="105"/>
      <c r="M31" s="105"/>
      <c r="N31" s="105"/>
      <c r="O31" s="105"/>
      <c r="P31" s="3">
        <v>4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6">
        <f>SUM(P31:P32)</f>
        <v>4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21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8" customFormat="1" ht="12.75" customHeight="1">
      <c r="A38" s="39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Esmindo M. Cuda</v>
      </c>
      <c r="B52" s="141"/>
      <c r="C52" s="142"/>
      <c r="D52" s="142"/>
      <c r="E52" s="142"/>
      <c r="F52" s="142"/>
      <c r="G52" s="142" t="str">
        <f>I6</f>
        <v>Ikein S. Jadraque</v>
      </c>
      <c r="H52" s="142"/>
      <c r="I52" s="142"/>
      <c r="J52" s="142"/>
      <c r="K52" s="142"/>
      <c r="L52" s="142"/>
      <c r="M52" s="143" t="s">
        <v>140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="76" zoomScaleNormal="200" zoomScalePageLayoutView="76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RC Toril (Davao City)</v>
      </c>
      <c r="B3" s="200"/>
      <c r="C3" s="200"/>
      <c r="D3" s="200"/>
      <c r="E3" s="200"/>
      <c r="F3" s="200" t="str">
        <f>'Summary of Activities'!I6</f>
        <v>Ikein S. Jadraque</v>
      </c>
      <c r="G3" s="200"/>
      <c r="H3" s="200"/>
      <c r="I3" s="200"/>
      <c r="J3" s="200"/>
      <c r="K3" s="200"/>
      <c r="L3" s="200" t="str">
        <f>'Summary of Activities'!N6</f>
        <v>Esmindo M. Cuda</v>
      </c>
      <c r="M3" s="200"/>
      <c r="N3" s="200"/>
      <c r="O3" s="200"/>
      <c r="P3" s="200"/>
      <c r="Q3" s="200"/>
      <c r="R3" s="200" t="str">
        <f>'Summary of Activities'!H6</f>
        <v>2E</v>
      </c>
      <c r="S3" s="200"/>
      <c r="T3" s="203">
        <f>'Summary of Activities'!K2</f>
        <v>43727</v>
      </c>
      <c r="U3" s="200"/>
      <c r="V3" s="200"/>
      <c r="W3" s="204">
        <f>'Summary of Activities'!O8</f>
        <v>43723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43729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 t="s">
        <v>142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>
        <v>180</v>
      </c>
      <c r="S6" s="48">
        <v>10</v>
      </c>
      <c r="T6" s="51" t="s">
        <v>146</v>
      </c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84" t="s">
        <v>145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147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43736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 t="s">
        <v>142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/>
      <c r="F11" s="50">
        <v>170</v>
      </c>
      <c r="G11" s="48">
        <v>10</v>
      </c>
      <c r="H11" s="51" t="s">
        <v>149</v>
      </c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84" t="s">
        <v>148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143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84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84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84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170</v>
      </c>
      <c r="G48" s="218"/>
      <c r="H48" s="217">
        <f>G6+G11+G16+G21+G26+G31+G36+G41</f>
        <v>10</v>
      </c>
      <c r="I48" s="218"/>
      <c r="J48" s="238" t="e">
        <f>H6+H11+H16+H21+H26+H31+H36+H41</f>
        <v>#VALUE!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180</v>
      </c>
      <c r="G52" s="220"/>
      <c r="H52" s="219">
        <f>S6+S11+S16+S21+S26+S31+S36+S41</f>
        <v>10</v>
      </c>
      <c r="I52" s="220"/>
      <c r="J52" s="224" t="e">
        <f>T6+T11+T16+T21+T26+T31+T36+T41</f>
        <v>#VALUE!</v>
      </c>
      <c r="K52" s="224"/>
      <c r="L52" s="225"/>
      <c r="M52" s="258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170</v>
      </c>
      <c r="G54" s="230"/>
      <c r="H54" s="229">
        <f>SUM(H47:I52)</f>
        <v>20</v>
      </c>
      <c r="I54" s="230"/>
      <c r="J54" s="226" t="e">
        <f>SUM(J47:L52)</f>
        <v>#VALUE!</v>
      </c>
      <c r="K54" s="227"/>
      <c r="L54" s="228"/>
      <c r="M54" s="258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Mables Printers</cp:lastModifiedBy>
  <cp:lastPrinted>2019-04-23T13:42:22Z</cp:lastPrinted>
  <dcterms:created xsi:type="dcterms:W3CDTF">2013-07-03T03:04:40Z</dcterms:created>
  <dcterms:modified xsi:type="dcterms:W3CDTF">2020-02-05T02:20:42Z</dcterms:modified>
</cp:coreProperties>
</file>